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5480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30" i="1" l="1"/>
  <c r="Z30" i="1" s="1"/>
  <c r="AB30" i="1" s="1"/>
  <c r="Y29" i="1"/>
  <c r="Z29" i="1" s="1"/>
  <c r="Y23" i="1"/>
  <c r="Z23" i="1" s="1"/>
  <c r="AB23" i="1" s="1"/>
  <c r="Y28" i="1"/>
  <c r="Y27" i="1"/>
  <c r="Z27" i="1" s="1"/>
  <c r="Y26" i="1"/>
  <c r="Y24" i="1"/>
  <c r="Z24" i="1" s="1"/>
  <c r="AB22" i="1"/>
  <c r="Z31" i="1"/>
  <c r="AB31" i="1" s="1"/>
  <c r="Y25" i="1"/>
  <c r="Z25" i="1" s="1"/>
  <c r="Z26" i="1"/>
  <c r="I14" i="1"/>
  <c r="AB29" i="1" l="1"/>
  <c r="AB27" i="1"/>
  <c r="AB26" i="1"/>
  <c r="AB24" i="1" l="1"/>
  <c r="K14" i="1" s="1"/>
  <c r="Z28" i="1"/>
  <c r="AB28" i="1" s="1"/>
  <c r="AB33" i="1" l="1"/>
</calcChain>
</file>

<file path=xl/sharedStrings.xml><?xml version="1.0" encoding="utf-8"?>
<sst xmlns="http://schemas.openxmlformats.org/spreadsheetml/2006/main" count="80" uniqueCount="59">
  <si>
    <t>Утверждаю</t>
  </si>
  <si>
    <t xml:space="preserve">Руководитель 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</si>
  <si>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</si>
  <si>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</si>
  <si>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</si>
  <si>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</si>
  <si>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</si>
  <si>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</si>
  <si>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</si>
  <si>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</si>
  <si>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</si>
  <si>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</si>
  <si>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</si>
  <si>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</si>
  <si>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</si>
  <si>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</si>
  <si>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</si>
  <si>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</si>
  <si>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</si>
  <si>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</si>
  <si>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</si>
  <si>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</si>
  <si>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</si>
  <si>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</si>
  <si>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</si>
  <si>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</si>
  <si>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</si>
  <si>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</si>
  <si>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</si>
  <si>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</si>
  <si>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</si>
  <si>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</si>
  <si>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</si>
  <si>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</si>
  <si>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</si>
  <si>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</si>
  <si>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</si>
  <si>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</si>
  <si>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</si>
  <si>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</si>
  <si>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масло сливочное</t>
  </si>
  <si>
    <t>пшено</t>
  </si>
  <si>
    <t>рис</t>
  </si>
  <si>
    <t>сахар</t>
  </si>
  <si>
    <t>соль</t>
  </si>
  <si>
    <t>Повар</t>
  </si>
  <si>
    <t>Фролова В.В.</t>
  </si>
  <si>
    <t>Кладовщик</t>
  </si>
  <si>
    <t>Молоко пастеризован</t>
  </si>
  <si>
    <t>Каша Дружба ТК№390</t>
  </si>
  <si>
    <t>батон</t>
  </si>
  <si>
    <t>чай</t>
  </si>
  <si>
    <t>чай с лимоном ТК№944</t>
  </si>
  <si>
    <t>лимон</t>
  </si>
  <si>
    <t>сок</t>
  </si>
  <si>
    <t>Исмакова А.А.</t>
  </si>
  <si>
    <t>Исмакова А А</t>
  </si>
  <si>
    <t>сыр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</si>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</sst>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164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view="pageBreakPreview" topLeftCell="A7" zoomScale="70" zoomScaleNormal="85" zoomScaleSheetLayoutView="70" workbookViewId="0">
      <selection activeCell="F22" sqref="F22"/>
    </sheetView>
  </sheetViews>
  <sheetFormatPr defaultColWidth="9" defaultRowHeight="14.4" x14ac:dyDescent="0.3"/>
  <cols>
    <col min="3" max="3" width="5.5546875" customWidth="1"/>
    <col min="4" max="4" width="7.5546875" customWidth="1"/>
    <col min="5" max="5" width="8.6640625" customWidth="1"/>
    <col min="6" max="11" width="7.5546875" customWidth="1"/>
    <col min="12" max="12" width="10" customWidth="1"/>
    <col min="13" max="26" width="7.5546875" customWidth="1"/>
    <col min="27" max="28" width="8.5546875" customWidth="1"/>
  </cols>
  <sheetData>
    <row r="1" spans="1:28" x14ac:dyDescent="0.3">
      <c r="A1" s="74" t="s">
        <v>0</v>
      </c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74" t="s">
        <v>1</v>
      </c>
      <c r="B3" s="74"/>
      <c r="C3" s="74"/>
      <c r="D3" s="74"/>
      <c r="E3" s="50"/>
      <c r="F3" s="50"/>
      <c r="G3" s="1"/>
      <c r="H3" s="50" t="s">
        <v>2</v>
      </c>
      <c r="I3" s="50"/>
      <c r="J3" s="50"/>
      <c r="K3" s="50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69" t="s">
        <v>3</v>
      </c>
      <c r="F4" s="69"/>
      <c r="G4" s="4"/>
      <c r="H4" s="69" t="s">
        <v>4</v>
      </c>
      <c r="I4" s="69"/>
      <c r="J4" s="69"/>
      <c r="K4" s="6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7</v>
      </c>
      <c r="C6" s="1" t="s">
        <v>5</v>
      </c>
      <c r="D6" s="50" t="s">
        <v>58</v>
      </c>
      <c r="E6" s="50"/>
      <c r="F6" s="50"/>
      <c r="G6" s="5">
        <v>2023</v>
      </c>
      <c r="H6" s="1"/>
      <c r="I6" s="1"/>
      <c r="J6" s="1"/>
      <c r="K6" s="1"/>
      <c r="L6" s="1"/>
      <c r="M6" s="1"/>
      <c r="N6" s="1"/>
      <c r="O6" s="1"/>
      <c r="P6" s="70" t="s">
        <v>6</v>
      </c>
      <c r="Q6" s="70"/>
      <c r="R6" s="70"/>
      <c r="S6" s="70"/>
      <c r="T6" s="70"/>
      <c r="U6" s="70"/>
      <c r="V6" s="70"/>
      <c r="W6" s="70"/>
      <c r="X6" s="2">
        <v>1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53" t="s">
        <v>7</v>
      </c>
      <c r="B8" s="53"/>
      <c r="C8" s="53"/>
      <c r="D8" s="53"/>
      <c r="E8" s="53" t="s">
        <v>8</v>
      </c>
      <c r="F8" s="53"/>
      <c r="G8" s="53" t="s">
        <v>9</v>
      </c>
      <c r="H8" s="53"/>
      <c r="I8" s="53" t="s">
        <v>10</v>
      </c>
      <c r="J8" s="53"/>
      <c r="K8" s="53" t="s">
        <v>11</v>
      </c>
      <c r="L8" s="53"/>
      <c r="M8" s="1"/>
      <c r="N8" s="1"/>
      <c r="O8" s="5" t="s">
        <v>12</v>
      </c>
      <c r="P8" s="2">
        <v>7</v>
      </c>
      <c r="Q8" s="1" t="s">
        <v>5</v>
      </c>
      <c r="R8" s="50" t="s">
        <v>58</v>
      </c>
      <c r="S8" s="50"/>
      <c r="T8" s="50"/>
      <c r="U8" s="5">
        <v>2023</v>
      </c>
      <c r="V8" s="1"/>
      <c r="W8" s="1"/>
      <c r="X8" s="1"/>
      <c r="Y8" s="1"/>
      <c r="Z8" s="1"/>
      <c r="AA8" s="54" t="s">
        <v>13</v>
      </c>
      <c r="AB8" s="55"/>
    </row>
    <row r="9" spans="1:28" ht="15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71" t="s">
        <v>14</v>
      </c>
      <c r="Z9" s="72"/>
      <c r="AA9" s="54">
        <v>504202</v>
      </c>
      <c r="AB9" s="55"/>
    </row>
    <row r="10" spans="1:28" ht="15" customHeight="1" x14ac:dyDescent="0.3">
      <c r="A10" s="53" t="s">
        <v>15</v>
      </c>
      <c r="B10" s="53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71" t="s">
        <v>17</v>
      </c>
      <c r="Z10" s="72"/>
      <c r="AA10" s="73">
        <v>45237</v>
      </c>
      <c r="AB10" s="55"/>
    </row>
    <row r="11" spans="1:28" ht="15" customHeight="1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1"/>
      <c r="N11" s="56" t="s">
        <v>18</v>
      </c>
      <c r="O11" s="56"/>
      <c r="P11" s="50" t="s">
        <v>19</v>
      </c>
      <c r="Q11" s="50"/>
      <c r="R11" s="50"/>
      <c r="S11" s="50"/>
      <c r="T11" s="50"/>
      <c r="U11" s="50"/>
      <c r="V11" s="50"/>
      <c r="W11" s="50"/>
      <c r="X11" s="3"/>
      <c r="Y11" s="71" t="s">
        <v>20</v>
      </c>
      <c r="Z11" s="72"/>
      <c r="AA11" s="54"/>
      <c r="AB11" s="55"/>
    </row>
    <row r="12" spans="1:28" ht="15" customHeigh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4"/>
      <c r="AB12" s="55"/>
    </row>
    <row r="13" spans="1:28" x14ac:dyDescent="0.3">
      <c r="A13" s="54">
        <v>1</v>
      </c>
      <c r="B13" s="55"/>
      <c r="C13" s="54">
        <v>2</v>
      </c>
      <c r="D13" s="55"/>
      <c r="E13" s="54">
        <v>3</v>
      </c>
      <c r="F13" s="55"/>
      <c r="G13" s="54">
        <v>4</v>
      </c>
      <c r="H13" s="55"/>
      <c r="I13" s="54">
        <v>5</v>
      </c>
      <c r="J13" s="55"/>
      <c r="K13" s="54">
        <v>6</v>
      </c>
      <c r="L13" s="55"/>
      <c r="M13" s="16"/>
      <c r="N13" s="56" t="s">
        <v>21</v>
      </c>
      <c r="O13" s="56"/>
      <c r="P13" s="56"/>
      <c r="Q13" s="56"/>
      <c r="R13" s="50" t="s">
        <v>55</v>
      </c>
      <c r="S13" s="50"/>
      <c r="T13" s="50"/>
      <c r="U13" s="50"/>
      <c r="V13" s="50"/>
      <c r="W13" s="50"/>
      <c r="X13" s="1"/>
      <c r="Y13" s="1"/>
      <c r="Z13" s="1"/>
      <c r="AA13" s="54"/>
      <c r="AB13" s="55"/>
    </row>
    <row r="14" spans="1:28" x14ac:dyDescent="0.3">
      <c r="A14" s="54" t="s">
        <v>22</v>
      </c>
      <c r="B14" s="55"/>
      <c r="C14" s="54"/>
      <c r="D14" s="55"/>
      <c r="E14" s="54">
        <v>141.86000000000001</v>
      </c>
      <c r="F14" s="55"/>
      <c r="G14" s="54">
        <v>11</v>
      </c>
      <c r="H14" s="55"/>
      <c r="I14" s="54">
        <f>E14*G14</f>
        <v>1560.46</v>
      </c>
      <c r="J14" s="55"/>
      <c r="K14" s="59">
        <f>SUM(AB22:AB32)</f>
        <v>886.37300000000005</v>
      </c>
      <c r="L14" s="5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60" t="s">
        <v>23</v>
      </c>
      <c r="B16" s="60"/>
      <c r="C16" s="53" t="s">
        <v>24</v>
      </c>
      <c r="D16" s="53" t="s">
        <v>25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 t="s">
        <v>26</v>
      </c>
      <c r="Z16" s="53"/>
      <c r="AA16" s="53" t="s">
        <v>27</v>
      </c>
      <c r="AB16" s="53" t="s">
        <v>28</v>
      </c>
    </row>
    <row r="17" spans="1:28" ht="16.5" customHeight="1" x14ac:dyDescent="0.3">
      <c r="A17" s="60"/>
      <c r="B17" s="60"/>
      <c r="C17" s="53"/>
      <c r="D17" s="63" t="s">
        <v>29</v>
      </c>
      <c r="E17" s="64"/>
      <c r="F17" s="64"/>
      <c r="G17" s="64"/>
      <c r="H17" s="64"/>
      <c r="I17" s="64"/>
      <c r="J17" s="65" t="s">
        <v>30</v>
      </c>
      <c r="K17" s="65"/>
      <c r="L17" s="65"/>
      <c r="M17" s="65"/>
      <c r="N17" s="65"/>
      <c r="O17" s="65"/>
      <c r="P17" s="65"/>
      <c r="Q17" s="65" t="s">
        <v>31</v>
      </c>
      <c r="R17" s="65"/>
      <c r="S17" s="65"/>
      <c r="T17" s="65"/>
      <c r="U17" s="65" t="s">
        <v>32</v>
      </c>
      <c r="V17" s="65"/>
      <c r="W17" s="65"/>
      <c r="X17" s="65"/>
      <c r="Y17" s="53"/>
      <c r="Z17" s="53"/>
      <c r="AA17" s="53"/>
      <c r="AB17" s="53"/>
    </row>
    <row r="18" spans="1:28" ht="67.95" customHeight="1" x14ac:dyDescent="0.3">
      <c r="A18" s="60"/>
      <c r="B18" s="60"/>
      <c r="C18" s="53"/>
      <c r="D18" s="27" t="s">
        <v>49</v>
      </c>
      <c r="E18" s="37" t="s">
        <v>52</v>
      </c>
      <c r="F18" s="27" t="s">
        <v>50</v>
      </c>
      <c r="G18" s="27" t="s">
        <v>40</v>
      </c>
      <c r="H18" s="39" t="s">
        <v>54</v>
      </c>
      <c r="I18" s="40" t="s">
        <v>57</v>
      </c>
      <c r="J18" s="3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33</v>
      </c>
      <c r="Z18" s="7" t="s">
        <v>34</v>
      </c>
      <c r="AA18" s="53"/>
      <c r="AB18" s="53"/>
    </row>
    <row r="19" spans="1:28" x14ac:dyDescent="0.3">
      <c r="A19" s="53">
        <v>1</v>
      </c>
      <c r="B19" s="53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61" t="s">
        <v>35</v>
      </c>
      <c r="B20" s="62"/>
      <c r="C20" s="8" t="s">
        <v>36</v>
      </c>
      <c r="D20" s="8">
        <v>11</v>
      </c>
      <c r="E20" s="38">
        <v>11</v>
      </c>
      <c r="F20" s="38">
        <v>11</v>
      </c>
      <c r="G20" s="38">
        <v>11</v>
      </c>
      <c r="H20" s="38">
        <v>11</v>
      </c>
      <c r="I20" s="36">
        <v>11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7"/>
      <c r="Z20" s="17"/>
      <c r="AA20" s="18"/>
      <c r="AB20" s="18"/>
    </row>
    <row r="21" spans="1:28" x14ac:dyDescent="0.3">
      <c r="A21" s="57" t="s">
        <v>37</v>
      </c>
      <c r="B21" s="58"/>
      <c r="C21" s="9" t="s">
        <v>38</v>
      </c>
      <c r="D21" s="9">
        <v>200</v>
      </c>
      <c r="E21" s="9">
        <v>200</v>
      </c>
      <c r="F21" s="9">
        <v>60</v>
      </c>
      <c r="G21" s="9">
        <v>10</v>
      </c>
      <c r="H21" s="9">
        <v>200</v>
      </c>
      <c r="I21" s="9">
        <v>22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  <c r="Z21" s="19"/>
      <c r="AA21" s="20"/>
      <c r="AB21" s="20"/>
    </row>
    <row r="22" spans="1:28" ht="15.6" x14ac:dyDescent="0.3">
      <c r="A22" s="30" t="s">
        <v>50</v>
      </c>
      <c r="B22" s="28"/>
      <c r="C22" s="29" t="s">
        <v>39</v>
      </c>
      <c r="D22" s="29"/>
      <c r="E22" s="29"/>
      <c r="F22" s="29">
        <v>6.3E-2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2">
        <v>6.3E-2</v>
      </c>
      <c r="Z22" s="33">
        <v>0.7</v>
      </c>
      <c r="AA22" s="31">
        <v>131.43</v>
      </c>
      <c r="AB22" s="33">
        <f>Z22*AA22</f>
        <v>92.001000000000005</v>
      </c>
    </row>
    <row r="23" spans="1:28" ht="15.6" x14ac:dyDescent="0.3">
      <c r="A23" s="30" t="s">
        <v>53</v>
      </c>
      <c r="B23" s="28"/>
      <c r="C23" s="29" t="s">
        <v>39</v>
      </c>
      <c r="D23" s="29"/>
      <c r="E23" s="29">
        <v>0.01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2">
        <f>D23+E23+F23+G23+H23+I23+J23</f>
        <v>0.01</v>
      </c>
      <c r="Z23" s="33">
        <f>Y23*G14</f>
        <v>0.11</v>
      </c>
      <c r="AA23" s="31">
        <v>190</v>
      </c>
      <c r="AB23" s="33">
        <f>Z23*AA23</f>
        <v>20.9</v>
      </c>
    </row>
    <row r="24" spans="1:28" ht="15.6" x14ac:dyDescent="0.3">
      <c r="A24" s="48" t="s">
        <v>40</v>
      </c>
      <c r="B24" s="49"/>
      <c r="C24" s="12" t="s">
        <v>39</v>
      </c>
      <c r="D24" s="12">
        <v>0.01</v>
      </c>
      <c r="E24" s="12"/>
      <c r="F24" s="12"/>
      <c r="G24" s="12">
        <v>0.01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>
        <f>D24+E24+F24+G24+H24+I24+J24+K24</f>
        <v>0.02</v>
      </c>
      <c r="Z24" s="21">
        <f>Y24*G14</f>
        <v>0.22</v>
      </c>
      <c r="AA24" s="22">
        <v>620</v>
      </c>
      <c r="AB24" s="23">
        <f t="shared" ref="AB24:AB30" si="0">AA24*Z24</f>
        <v>136.4</v>
      </c>
    </row>
    <row r="25" spans="1:28" ht="15.6" x14ac:dyDescent="0.3">
      <c r="A25" s="26" t="s">
        <v>48</v>
      </c>
      <c r="B25" s="11"/>
      <c r="C25" s="12" t="s">
        <v>39</v>
      </c>
      <c r="D25" s="12">
        <v>0.16600000000000001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>
        <f>E25+D25</f>
        <v>0.16600000000000001</v>
      </c>
      <c r="Z25" s="25">
        <f>G14*Y25</f>
        <v>1.8260000000000001</v>
      </c>
      <c r="AA25" s="22">
        <v>87.78</v>
      </c>
      <c r="AB25" s="23">
        <v>59</v>
      </c>
    </row>
    <row r="26" spans="1:28" ht="15.6" x14ac:dyDescent="0.3">
      <c r="A26" s="10" t="s">
        <v>41</v>
      </c>
      <c r="B26" s="11"/>
      <c r="C26" s="12" t="s">
        <v>39</v>
      </c>
      <c r="D26" s="12">
        <v>0.02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>
        <f>D26+E26+F26+G26+H26+I26</f>
        <v>0.02</v>
      </c>
      <c r="Z26" s="23">
        <f>Y26*G14</f>
        <v>0.22</v>
      </c>
      <c r="AA26" s="22">
        <v>40</v>
      </c>
      <c r="AB26" s="23">
        <f t="shared" si="0"/>
        <v>8.8000000000000007</v>
      </c>
    </row>
    <row r="27" spans="1:28" ht="15.6" x14ac:dyDescent="0.3">
      <c r="A27" s="10" t="s">
        <v>42</v>
      </c>
      <c r="B27" s="11"/>
      <c r="C27" s="12" t="s">
        <v>39</v>
      </c>
      <c r="D27" s="12">
        <v>1.6E-2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>
        <f>D27+E27+F27+G27+H27+I27+J27</f>
        <v>1.6E-2</v>
      </c>
      <c r="Z27" s="23">
        <f>Y27*G14</f>
        <v>0.17599999999999999</v>
      </c>
      <c r="AA27" s="22">
        <v>98</v>
      </c>
      <c r="AB27" s="23">
        <f t="shared" si="0"/>
        <v>17.247999999999998</v>
      </c>
    </row>
    <row r="28" spans="1:28" ht="15.6" x14ac:dyDescent="0.3">
      <c r="A28" s="48" t="s">
        <v>43</v>
      </c>
      <c r="B28" s="49"/>
      <c r="C28" s="12" t="s">
        <v>39</v>
      </c>
      <c r="D28" s="12">
        <v>0.01</v>
      </c>
      <c r="E28" s="12">
        <v>2.1999999999999999E-2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>
        <f>D28+E28+F28+G28+H28+I28+J28</f>
        <v>3.2000000000000001E-2</v>
      </c>
      <c r="Z28" s="23">
        <f>Y28*G14</f>
        <v>0.35199999999999998</v>
      </c>
      <c r="AA28" s="22">
        <v>77</v>
      </c>
      <c r="AB28" s="23">
        <f t="shared" si="0"/>
        <v>27.103999999999999</v>
      </c>
    </row>
    <row r="29" spans="1:28" ht="15.6" x14ac:dyDescent="0.3">
      <c r="A29" s="48" t="s">
        <v>44</v>
      </c>
      <c r="B29" s="49"/>
      <c r="C29" s="12" t="s">
        <v>39</v>
      </c>
      <c r="D29" s="12">
        <v>3.0000000000000001E-3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>
        <f>D29+E29+F29+G29+H29+I29+J29+K29+L29</f>
        <v>3.0000000000000001E-3</v>
      </c>
      <c r="Z29" s="23">
        <f>Y29*G14</f>
        <v>3.3000000000000002E-2</v>
      </c>
      <c r="AA29" s="22">
        <v>20</v>
      </c>
      <c r="AB29" s="23">
        <f t="shared" si="0"/>
        <v>0.66</v>
      </c>
    </row>
    <row r="30" spans="1:28" ht="15.6" x14ac:dyDescent="0.3">
      <c r="A30" s="48" t="s">
        <v>51</v>
      </c>
      <c r="B30" s="49"/>
      <c r="C30" s="12" t="s">
        <v>39</v>
      </c>
      <c r="D30" s="12"/>
      <c r="E30" s="12">
        <v>1E-3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>
        <f>D30+E30+F30+G30+H30+I30+J30+K30</f>
        <v>1E-3</v>
      </c>
      <c r="Z30" s="35">
        <f>Y30*G14</f>
        <v>1.0999999999999999E-2</v>
      </c>
      <c r="AA30" s="22">
        <v>700</v>
      </c>
      <c r="AB30" s="23">
        <f t="shared" si="0"/>
        <v>7.6999999999999993</v>
      </c>
    </row>
    <row r="31" spans="1:28" ht="15.6" x14ac:dyDescent="0.3">
      <c r="A31" s="51" t="s">
        <v>54</v>
      </c>
      <c r="B31" s="52"/>
      <c r="C31" s="41" t="s">
        <v>39</v>
      </c>
      <c r="D31" s="41"/>
      <c r="E31" s="41"/>
      <c r="F31" s="41"/>
      <c r="G31" s="41"/>
      <c r="H31" s="41">
        <v>0.2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>
        <v>0.2</v>
      </c>
      <c r="Z31" s="43">
        <f>Y31*G14</f>
        <v>2.2000000000000002</v>
      </c>
      <c r="AA31" s="44">
        <v>160</v>
      </c>
      <c r="AB31" s="45">
        <f t="shared" ref="AB31" si="1">AA31*Z31</f>
        <v>352</v>
      </c>
    </row>
    <row r="32" spans="1:28" s="47" customFormat="1" ht="15.6" x14ac:dyDescent="0.3">
      <c r="A32" s="46" t="s">
        <v>57</v>
      </c>
      <c r="B32" s="46"/>
      <c r="C32" s="12" t="s">
        <v>39</v>
      </c>
      <c r="D32" s="12"/>
      <c r="E32" s="12"/>
      <c r="F32" s="12"/>
      <c r="G32" s="12"/>
      <c r="H32" s="12"/>
      <c r="I32" s="12">
        <v>2.1999999999999999E-2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>
        <v>2.1999999999999999E-2</v>
      </c>
      <c r="Z32" s="35">
        <v>0.24</v>
      </c>
      <c r="AA32" s="22">
        <v>680</v>
      </c>
      <c r="AB32" s="23">
        <v>164.56</v>
      </c>
    </row>
    <row r="33" spans="1:28" ht="15.6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24">
        <f>SUM(AB22:AB32)</f>
        <v>886.37300000000005</v>
      </c>
    </row>
    <row r="34" spans="1:28" ht="15.6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5.6" x14ac:dyDescent="0.3">
      <c r="L35" s="13"/>
      <c r="M35" s="13"/>
      <c r="N35" s="13"/>
      <c r="O35" s="13"/>
      <c r="P35" s="67" t="s">
        <v>45</v>
      </c>
      <c r="Q35" s="67"/>
      <c r="R35" s="67"/>
      <c r="S35" s="67"/>
      <c r="T35" s="68"/>
      <c r="U35" s="68"/>
      <c r="V35" s="14"/>
      <c r="W35" s="68" t="s">
        <v>46</v>
      </c>
      <c r="X35" s="68"/>
      <c r="Y35" s="68"/>
      <c r="Z35" s="68"/>
      <c r="AA35" s="13"/>
      <c r="AB35" s="13"/>
    </row>
    <row r="36" spans="1:28" ht="15.6" x14ac:dyDescent="0.3">
      <c r="L36" s="13"/>
      <c r="M36" s="13"/>
      <c r="N36" s="13"/>
      <c r="O36" s="13"/>
      <c r="P36" s="14"/>
      <c r="Q36" s="14"/>
      <c r="R36" s="14"/>
      <c r="S36" s="13"/>
      <c r="T36" s="66" t="s">
        <v>3</v>
      </c>
      <c r="U36" s="66"/>
      <c r="V36" s="15"/>
      <c r="W36" s="66" t="s">
        <v>4</v>
      </c>
      <c r="X36" s="66"/>
      <c r="Y36" s="66"/>
      <c r="Z36" s="66"/>
      <c r="AA36" s="13"/>
      <c r="AB36" s="13"/>
    </row>
    <row r="37" spans="1:28" ht="15.6" x14ac:dyDescent="0.3"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5.6" x14ac:dyDescent="0.3">
      <c r="L38" s="13"/>
      <c r="M38" s="13"/>
      <c r="N38" s="13"/>
      <c r="O38" s="13"/>
      <c r="P38" s="67" t="s">
        <v>47</v>
      </c>
      <c r="Q38" s="67"/>
      <c r="R38" s="67"/>
      <c r="S38" s="67"/>
      <c r="T38" s="68"/>
      <c r="U38" s="68"/>
      <c r="V38" s="14"/>
      <c r="W38" s="68" t="s">
        <v>56</v>
      </c>
      <c r="X38" s="68"/>
      <c r="Y38" s="68"/>
      <c r="Z38" s="68"/>
      <c r="AA38" s="13"/>
      <c r="AB38" s="13"/>
    </row>
    <row r="39" spans="1:28" ht="15.6" x14ac:dyDescent="0.3">
      <c r="L39" s="13"/>
      <c r="M39" s="13"/>
      <c r="N39" s="13"/>
      <c r="O39" s="13"/>
      <c r="P39" s="14"/>
      <c r="Q39" s="14"/>
      <c r="R39" s="14"/>
      <c r="S39" s="13"/>
      <c r="T39" s="66" t="s">
        <v>3</v>
      </c>
      <c r="U39" s="66"/>
      <c r="V39" s="15"/>
      <c r="W39" s="66" t="s">
        <v>4</v>
      </c>
      <c r="X39" s="66"/>
      <c r="Y39" s="66"/>
      <c r="Z39" s="66"/>
      <c r="AA39" s="13"/>
      <c r="AB39" s="13"/>
    </row>
  </sheetData>
  <mergeCells count="69">
    <mergeCell ref="A1:B1"/>
    <mergeCell ref="A3:D3"/>
    <mergeCell ref="E3:F3"/>
    <mergeCell ref="A14:B14"/>
    <mergeCell ref="C14:D14"/>
    <mergeCell ref="A13:B13"/>
    <mergeCell ref="C13:D13"/>
    <mergeCell ref="E13:F13"/>
    <mergeCell ref="E14:F14"/>
    <mergeCell ref="A10:B12"/>
    <mergeCell ref="C10:D12"/>
    <mergeCell ref="E8:F12"/>
    <mergeCell ref="AA13:AB13"/>
    <mergeCell ref="R13:W13"/>
    <mergeCell ref="H3:K3"/>
    <mergeCell ref="E4:F4"/>
    <mergeCell ref="H4:K4"/>
    <mergeCell ref="D6:F6"/>
    <mergeCell ref="P6:W6"/>
    <mergeCell ref="Y11:Z11"/>
    <mergeCell ref="AA11:AB11"/>
    <mergeCell ref="AA12:AB12"/>
    <mergeCell ref="R8:T8"/>
    <mergeCell ref="AA8:AB8"/>
    <mergeCell ref="Y9:Z9"/>
    <mergeCell ref="AA9:AB9"/>
    <mergeCell ref="Y10:Z10"/>
    <mergeCell ref="AA10:AB10"/>
    <mergeCell ref="T39:U39"/>
    <mergeCell ref="W39:Z39"/>
    <mergeCell ref="C16:C18"/>
    <mergeCell ref="T36:U36"/>
    <mergeCell ref="W36:Z36"/>
    <mergeCell ref="P38:S38"/>
    <mergeCell ref="T38:U38"/>
    <mergeCell ref="W38:Z38"/>
    <mergeCell ref="P35:S35"/>
    <mergeCell ref="T35:U35"/>
    <mergeCell ref="W35:Z35"/>
    <mergeCell ref="U17:X17"/>
    <mergeCell ref="A20:B20"/>
    <mergeCell ref="Y16:Z17"/>
    <mergeCell ref="D16:X16"/>
    <mergeCell ref="D17:I17"/>
    <mergeCell ref="J17:P17"/>
    <mergeCell ref="Q17:T17"/>
    <mergeCell ref="K14:L14"/>
    <mergeCell ref="AA16:AA18"/>
    <mergeCell ref="AB16:AB18"/>
    <mergeCell ref="A16:B18"/>
    <mergeCell ref="A19:B19"/>
    <mergeCell ref="G14:H14"/>
    <mergeCell ref="I14:J14"/>
    <mergeCell ref="A30:B30"/>
    <mergeCell ref="P11:W11"/>
    <mergeCell ref="A31:B31"/>
    <mergeCell ref="K8:L12"/>
    <mergeCell ref="A8:D9"/>
    <mergeCell ref="G13:H13"/>
    <mergeCell ref="I13:J13"/>
    <mergeCell ref="K13:L13"/>
    <mergeCell ref="N13:Q13"/>
    <mergeCell ref="N11:O11"/>
    <mergeCell ref="A24:B24"/>
    <mergeCell ref="G8:H12"/>
    <mergeCell ref="I8:J12"/>
    <mergeCell ref="A29:B29"/>
    <mergeCell ref="A21:B21"/>
    <mergeCell ref="A28:B28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2023-12-04T14:51:52Z</cp:lastPrinted>
  <dcterms:created xsi:type="dcterms:W3CDTF">2016-01-26T14:18:00Z</dcterms:created>
  <dcterms:modified xsi:type="dcterms:W3CDTF">2023-12-04T14:52:05Z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